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rawford02\Box\01. deanna.lewis1 Workspace\!Deputy BC\eIsuite DC Folder\"/>
    </mc:Choice>
  </mc:AlternateContent>
  <xr:revisionPtr revIDLastSave="0" documentId="8_{CBC30B25-5CD8-4B95-BDED-07B60C36363E}" xr6:coauthVersionLast="47" xr6:coauthVersionMax="47" xr10:uidLastSave="{00000000-0000-0000-0000-000000000000}"/>
  <bookViews>
    <workbookView xWindow="30855" yWindow="825" windowWidth="21600" windowHeight="11295" xr2:uid="{D65A17B9-0EBC-43F7-986D-6ABD3102E7FC}"/>
  </bookViews>
  <sheets>
    <sheet name="2026 Template" sheetId="1" r:id="rId1"/>
  </sheets>
  <definedNames>
    <definedName name="_xlnm.Print_Area" localSheetId="0">'2026 Template'!$A$1:$H$114</definedName>
    <definedName name="_xlnm.Print_Titles" localSheetId="0">'2026 Template'!$3:$3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2" i="1" l="1"/>
  <c r="H34" i="1"/>
  <c r="H9" i="1"/>
  <c r="H13" i="1"/>
  <c r="H10" i="1"/>
  <c r="H11" i="1"/>
  <c r="H8" i="1"/>
  <c r="H12" i="1"/>
  <c r="H46" i="1"/>
  <c r="H78" i="1"/>
  <c r="H5" i="1"/>
  <c r="H6" i="1"/>
  <c r="H7" i="1"/>
  <c r="H17" i="1"/>
  <c r="H18" i="1"/>
  <c r="H19" i="1"/>
  <c r="H20" i="1"/>
  <c r="H21" i="1"/>
  <c r="H22" i="1"/>
  <c r="H23" i="1"/>
  <c r="H24" i="1"/>
  <c r="H28" i="1"/>
  <c r="H29" i="1"/>
  <c r="H30" i="1"/>
  <c r="H31" i="1"/>
  <c r="H32" i="1"/>
  <c r="H33" i="1"/>
  <c r="H35" i="1"/>
  <c r="H36" i="1"/>
  <c r="H37" i="1"/>
  <c r="H38" i="1"/>
  <c r="H39" i="1"/>
  <c r="H40" i="1"/>
  <c r="H41" i="1"/>
  <c r="H42" i="1"/>
  <c r="H43" i="1"/>
  <c r="H44" i="1"/>
  <c r="H45" i="1"/>
  <c r="H47" i="1"/>
  <c r="H48" i="1"/>
  <c r="H49" i="1"/>
  <c r="H50" i="1"/>
  <c r="H51" i="1"/>
  <c r="H52" i="1"/>
  <c r="H53" i="1"/>
  <c r="H54" i="1"/>
  <c r="H55" i="1"/>
  <c r="H56" i="1"/>
  <c r="H61" i="1"/>
  <c r="H62" i="1"/>
  <c r="H63" i="1"/>
  <c r="H65" i="1"/>
  <c r="H66" i="1"/>
  <c r="H68" i="1"/>
  <c r="H69" i="1"/>
  <c r="H70" i="1"/>
  <c r="H71" i="1"/>
  <c r="H72" i="1"/>
  <c r="H83" i="1"/>
  <c r="H84" i="1"/>
  <c r="H85" i="1"/>
  <c r="H74" i="1"/>
  <c r="H75" i="1"/>
  <c r="H77" i="1"/>
  <c r="H80" i="1"/>
  <c r="H81" i="1"/>
  <c r="H76" i="1"/>
  <c r="H79" i="1"/>
  <c r="H73" i="1"/>
  <c r="H90" i="1"/>
  <c r="H91" i="1"/>
  <c r="H92" i="1"/>
  <c r="H94" i="1"/>
  <c r="H95" i="1"/>
  <c r="H96" i="1"/>
  <c r="H98" i="1"/>
  <c r="H99" i="1"/>
  <c r="H100" i="1"/>
  <c r="H101" i="1"/>
  <c r="H102" i="1"/>
  <c r="H103" i="1"/>
  <c r="H105" i="1"/>
  <c r="H106" i="1"/>
  <c r="H107" i="1"/>
  <c r="H25" i="1" l="1"/>
  <c r="H108" i="1"/>
  <c r="H86" i="1"/>
  <c r="H57" i="1"/>
  <c r="H14" i="1"/>
  <c r="H112" i="1" l="1"/>
  <c r="H114" i="1" s="1"/>
</calcChain>
</file>

<file path=xl/sharedStrings.xml><?xml version="1.0" encoding="utf-8"?>
<sst xmlns="http://schemas.openxmlformats.org/spreadsheetml/2006/main" count="218" uniqueCount="184">
  <si>
    <t>RESOURCE DESCRIPTION</t>
  </si>
  <si>
    <t>----------------     DAILY ESTIMATED COST     ---------------</t>
  </si>
  <si>
    <t xml:space="preserve"> </t>
  </si>
  <si>
    <t>CREWS (20 PERSONS, 14 HOURS)</t>
  </si>
  <si>
    <t>HAZARD</t>
  </si>
  <si>
    <t>NON-HZ</t>
  </si>
  <si>
    <t>GUAR</t>
  </si>
  <si>
    <t># OF UNITS</t>
  </si>
  <si>
    <t>TOTAL COST</t>
  </si>
  <si>
    <t>Federal Hotshot Crews</t>
  </si>
  <si>
    <r>
      <t xml:space="preserve">Federal Handcrews </t>
    </r>
    <r>
      <rPr>
        <sz val="12"/>
        <rFont val="Calibri"/>
        <family val="2"/>
        <scheme val="minor"/>
      </rPr>
      <t>(Regulars)</t>
    </r>
  </si>
  <si>
    <r>
      <t>AD Handcrews</t>
    </r>
    <r>
      <rPr>
        <sz val="12"/>
        <rFont val="Calibri"/>
        <family val="2"/>
        <scheme val="minor"/>
      </rPr>
      <t xml:space="preserve"> (Casuals)</t>
    </r>
  </si>
  <si>
    <t>State Cooperator Crews</t>
  </si>
  <si>
    <t>State Inmate Crews</t>
  </si>
  <si>
    <r>
      <t>Helitack Crew</t>
    </r>
    <r>
      <rPr>
        <sz val="12"/>
        <rFont val="Calibri"/>
        <family val="2"/>
        <scheme val="minor"/>
      </rPr>
      <t xml:space="preserve">  (7 Person)</t>
    </r>
  </si>
  <si>
    <t>HMOD</t>
  </si>
  <si>
    <r>
      <t>National Guard</t>
    </r>
    <r>
      <rPr>
        <sz val="12"/>
        <rFont val="Calibri"/>
        <family val="2"/>
        <scheme val="minor"/>
      </rPr>
      <t xml:space="preserve"> (per person)</t>
    </r>
  </si>
  <si>
    <t>HCMI</t>
  </si>
  <si>
    <t>TOTAL COST OF CREWS</t>
  </si>
  <si>
    <t>OTHER PERSONNEL (14 HOURS)</t>
  </si>
  <si>
    <t>Overhead - Line</t>
  </si>
  <si>
    <t>Overhead - Base Camp Support</t>
  </si>
  <si>
    <t>IRPP</t>
  </si>
  <si>
    <t>Overhead - State/Local Cooperators</t>
  </si>
  <si>
    <t>COOP</t>
  </si>
  <si>
    <t>Casuals - Line &amp; Base</t>
  </si>
  <si>
    <t>AD</t>
  </si>
  <si>
    <r>
      <t xml:space="preserve">Camp Crew </t>
    </r>
    <r>
      <rPr>
        <sz val="12"/>
        <rFont val="Calibri"/>
        <family val="2"/>
        <scheme val="minor"/>
      </rPr>
      <t>(w/Ldr, 10 Person)</t>
    </r>
  </si>
  <si>
    <t>CC</t>
  </si>
  <si>
    <r>
      <t>Expanded Dispatch</t>
    </r>
    <r>
      <rPr>
        <sz val="12"/>
        <rFont val="Calibri"/>
        <family val="2"/>
        <scheme val="minor"/>
      </rPr>
      <t xml:space="preserve"> (12 hrs)</t>
    </r>
  </si>
  <si>
    <t>EDRC</t>
  </si>
  <si>
    <t>Procurement Surge Team</t>
  </si>
  <si>
    <t>EPSO</t>
  </si>
  <si>
    <t>TOTAL COST OF OTHER PERSONNEL</t>
  </si>
  <si>
    <t>PERSONNEL SUPPORT COSTS **</t>
  </si>
  <si>
    <t>DAILY</t>
  </si>
  <si>
    <r>
      <t>Air Transportation</t>
    </r>
    <r>
      <rPr>
        <sz val="12"/>
        <rFont val="Calibri"/>
        <family val="2"/>
        <scheme val="minor"/>
      </rPr>
      <t xml:space="preserve"> (Round Trip)</t>
    </r>
  </si>
  <si>
    <t>TRAN</t>
  </si>
  <si>
    <t>Ambulance</t>
  </si>
  <si>
    <t>AMBU</t>
  </si>
  <si>
    <t>Buses</t>
  </si>
  <si>
    <t>BUS</t>
  </si>
  <si>
    <t>Incident Purchases</t>
  </si>
  <si>
    <t>SUP</t>
  </si>
  <si>
    <r>
      <t>Cache Supplies</t>
    </r>
    <r>
      <rPr>
        <sz val="12"/>
        <rFont val="Calibri"/>
        <family val="2"/>
        <scheme val="minor"/>
      </rPr>
      <t xml:space="preserve"> (per person)</t>
    </r>
  </si>
  <si>
    <r>
      <t xml:space="preserve">Caterer </t>
    </r>
    <r>
      <rPr>
        <sz val="12"/>
        <rFont val="Calibri"/>
        <family val="2"/>
        <scheme val="minor"/>
      </rPr>
      <t>(per person)</t>
    </r>
  </si>
  <si>
    <t>Fuel Truck w/Operator</t>
  </si>
  <si>
    <t>Garbage Collection</t>
  </si>
  <si>
    <t>Generators/Electricity</t>
  </si>
  <si>
    <t>Gray Water Truck</t>
  </si>
  <si>
    <r>
      <t>Hand Washing Stations</t>
    </r>
    <r>
      <rPr>
        <sz val="1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(trailer mounted)</t>
    </r>
  </si>
  <si>
    <t>Land Use Agreements</t>
  </si>
  <si>
    <t>LUA</t>
  </si>
  <si>
    <t>Mechanic Service Truck</t>
  </si>
  <si>
    <t>MEC</t>
  </si>
  <si>
    <r>
      <t xml:space="preserve">Medical Treatment </t>
    </r>
    <r>
      <rPr>
        <sz val="12"/>
        <rFont val="Calibri"/>
        <family val="2"/>
        <scheme val="minor"/>
      </rPr>
      <t>(APMC)</t>
    </r>
  </si>
  <si>
    <t>MISC</t>
  </si>
  <si>
    <t>Mobile Clerical / Comms / GIS</t>
  </si>
  <si>
    <t>Mobile Laundry Service</t>
  </si>
  <si>
    <t>Mobile Sleeper Units</t>
  </si>
  <si>
    <t xml:space="preserve">Mobilization &amp; Demob </t>
  </si>
  <si>
    <t>Phone Service / Setup</t>
  </si>
  <si>
    <t>Pickup w/Driver, Contract</t>
  </si>
  <si>
    <t>PU</t>
  </si>
  <si>
    <t>Potable Water Truck</t>
  </si>
  <si>
    <t>Refrigerator Truck</t>
  </si>
  <si>
    <r>
      <t xml:space="preserve">Rental Vehicles </t>
    </r>
    <r>
      <rPr>
        <sz val="12"/>
        <rFont val="Calibri"/>
        <family val="2"/>
        <scheme val="minor"/>
      </rPr>
      <t>(ave)</t>
    </r>
  </si>
  <si>
    <t>Showers</t>
  </si>
  <si>
    <r>
      <t xml:space="preserve">Toilets </t>
    </r>
    <r>
      <rPr>
        <sz val="12"/>
        <rFont val="Calibri"/>
        <family val="2"/>
        <scheme val="minor"/>
      </rPr>
      <t>(including service)</t>
    </r>
  </si>
  <si>
    <t>Vehicles, Agency</t>
  </si>
  <si>
    <t>Weed Wash</t>
  </si>
  <si>
    <t>WEED</t>
  </si>
  <si>
    <t>TOTAL PERSONNEL SUPPORT COSTS</t>
  </si>
  <si>
    <t>** Personnel Support Surcharge, $300/person.  Only use if support costs are not available.</t>
  </si>
  <si>
    <t xml:space="preserve">FIRE FIGHTING EQUIPMENT </t>
  </si>
  <si>
    <t>Federal</t>
  </si>
  <si>
    <r>
      <t xml:space="preserve">Engines, Type 3 </t>
    </r>
    <r>
      <rPr>
        <sz val="12"/>
        <rFont val="Calibri"/>
        <family val="2"/>
        <scheme val="minor"/>
      </rPr>
      <t>(4 Pers, 14 Hrs)</t>
    </r>
  </si>
  <si>
    <t>ENG3</t>
  </si>
  <si>
    <r>
      <t xml:space="preserve">Engines, Type 4 </t>
    </r>
    <r>
      <rPr>
        <sz val="12"/>
        <rFont val="Calibri"/>
        <family val="2"/>
        <scheme val="minor"/>
      </rPr>
      <t>(4 Pers, 14 Hrs)</t>
    </r>
  </si>
  <si>
    <t>ENG4</t>
  </si>
  <si>
    <r>
      <t>Engines, Type 6</t>
    </r>
    <r>
      <rPr>
        <sz val="12"/>
        <rFont val="Calibri"/>
        <family val="2"/>
        <scheme val="minor"/>
      </rPr>
      <t xml:space="preserve"> (3 Pers, 14 Hrs)</t>
    </r>
  </si>
  <si>
    <t xml:space="preserve">ENG6 </t>
  </si>
  <si>
    <t>State/Local Cooperators</t>
  </si>
  <si>
    <t>Engines, Type 1-3</t>
  </si>
  <si>
    <t>ENGx</t>
  </si>
  <si>
    <t>Engines, Type 4-6</t>
  </si>
  <si>
    <t>Contracts</t>
  </si>
  <si>
    <t>Engines, Type 3</t>
  </si>
  <si>
    <t>Engines, Type 4</t>
  </si>
  <si>
    <t>Engines, Type 6</t>
  </si>
  <si>
    <t>Chippers</t>
  </si>
  <si>
    <t>Dozers</t>
  </si>
  <si>
    <t>DOZx</t>
  </si>
  <si>
    <t>Excavator</t>
  </si>
  <si>
    <t>Faller w/Saw &amp; Transportation</t>
  </si>
  <si>
    <t>FALx</t>
  </si>
  <si>
    <r>
      <t xml:space="preserve">Faller Module </t>
    </r>
    <r>
      <rPr>
        <sz val="12"/>
        <rFont val="Calibri"/>
        <family val="2"/>
        <scheme val="minor"/>
      </rPr>
      <t>(2 w/saws and transport)</t>
    </r>
  </si>
  <si>
    <t>Feller Buncher</t>
  </si>
  <si>
    <t>FELx</t>
  </si>
  <si>
    <t>Road Grader</t>
  </si>
  <si>
    <t>Heavy Equipment Task Force</t>
  </si>
  <si>
    <t>HETF</t>
  </si>
  <si>
    <t>Masticator</t>
  </si>
  <si>
    <t>Skidder</t>
  </si>
  <si>
    <t>SKDx</t>
  </si>
  <si>
    <t xml:space="preserve">Skidgine </t>
  </si>
  <si>
    <t>SKGx</t>
  </si>
  <si>
    <t>Transports/Lowboys</t>
  </si>
  <si>
    <t>Water Tender, Support</t>
  </si>
  <si>
    <t>WTSx</t>
  </si>
  <si>
    <t>Water Tender, Tactical</t>
  </si>
  <si>
    <t>WTTx</t>
  </si>
  <si>
    <t>TOTAL COST OF EQUIPMENT</t>
  </si>
  <si>
    <t>Flight Rate Hourly</t>
  </si>
  <si>
    <t>Average Daily Rate</t>
  </si>
  <si>
    <t>Exclusive Use Helicopters</t>
  </si>
  <si>
    <t xml:space="preserve">Type 1  </t>
  </si>
  <si>
    <t>HEL1</t>
  </si>
  <si>
    <t xml:space="preserve">Type 2 </t>
  </si>
  <si>
    <t>HEL2</t>
  </si>
  <si>
    <t>Type 3</t>
  </si>
  <si>
    <t>HEL3</t>
  </si>
  <si>
    <t>Call When Needed Helicopters</t>
  </si>
  <si>
    <t xml:space="preserve">Type 1 </t>
  </si>
  <si>
    <t>Type 2</t>
  </si>
  <si>
    <t>Fixed Wing Aircraft (CWN)</t>
  </si>
  <si>
    <t>Airtankers, VLAT</t>
  </si>
  <si>
    <t>Airtankers, Heavy</t>
  </si>
  <si>
    <t>Airtankers, SEAT</t>
  </si>
  <si>
    <t>Scoopers</t>
  </si>
  <si>
    <t>Lead Plane</t>
  </si>
  <si>
    <t>Air Attack Platform / IR Flight</t>
  </si>
  <si>
    <t>Retardant</t>
  </si>
  <si>
    <t>Delivered Price/Gallon</t>
  </si>
  <si>
    <t>RET</t>
  </si>
  <si>
    <t>UnDelivered Price/Gallon</t>
  </si>
  <si>
    <t>Mobile Retardant Plant</t>
  </si>
  <si>
    <t>TOTAL COST OF AIRCRAFT</t>
  </si>
  <si>
    <t>TOTAL COST THIS DAY</t>
  </si>
  <si>
    <t>TOTAL COSTS OF FIRE FROM PREVIOUS DAY</t>
  </si>
  <si>
    <t xml:space="preserve">TOTAL COST OF FIRE TO DATE </t>
  </si>
  <si>
    <t>OD</t>
  </si>
  <si>
    <t>OS</t>
  </si>
  <si>
    <t>Incident Response Premium Pay*</t>
  </si>
  <si>
    <t>*Federal employees only on qualifying wildland fire incidents.  Do Not Use on All-Hazard unless approved.</t>
  </si>
  <si>
    <t>STANDARD COST COMPONENTS - 2026</t>
  </si>
  <si>
    <t>Contract Firefighting Crews - NCC</t>
  </si>
  <si>
    <t>Contract Firefighting Crews - T2C</t>
  </si>
  <si>
    <t xml:space="preserve">TRA </t>
  </si>
  <si>
    <t>GENR</t>
  </si>
  <si>
    <t>HNDx</t>
  </si>
  <si>
    <t>SLPx</t>
  </si>
  <si>
    <t>CLSU/COMU/GISx</t>
  </si>
  <si>
    <t>CER</t>
  </si>
  <si>
    <t>POTx</t>
  </si>
  <si>
    <t>PUPx</t>
  </si>
  <si>
    <t>FUTx</t>
  </si>
  <si>
    <t>GWTx</t>
  </si>
  <si>
    <t>LOWx</t>
  </si>
  <si>
    <t>REFx</t>
  </si>
  <si>
    <t>MFSU</t>
  </si>
  <si>
    <t>MSFU</t>
  </si>
  <si>
    <t>OFFT/TNTx</t>
  </si>
  <si>
    <t>Mobile Office Trailer / Tents</t>
  </si>
  <si>
    <t>LAUx</t>
  </si>
  <si>
    <t>SPPT</t>
  </si>
  <si>
    <t>Computer Rental w/monitor</t>
  </si>
  <si>
    <t>GRDx</t>
  </si>
  <si>
    <t>CHPx</t>
  </si>
  <si>
    <t>CRW1</t>
  </si>
  <si>
    <t>CRW2</t>
  </si>
  <si>
    <t>CR2I</t>
  </si>
  <si>
    <t>EXCx</t>
  </si>
  <si>
    <t>MAST/MBMx/SMMx</t>
  </si>
  <si>
    <t>Tractor Plow</t>
  </si>
  <si>
    <t>TPLx</t>
  </si>
  <si>
    <t>AIRCRAFT***</t>
  </si>
  <si>
    <t>***Due to the extreme variability of aircraft costs, these costs should be taken from the daily invoice rather than attempting to utilize these estimated rates.</t>
  </si>
  <si>
    <t>VLAT</t>
  </si>
  <si>
    <t>ATSx</t>
  </si>
  <si>
    <t>ATMx</t>
  </si>
  <si>
    <t>FWLP</t>
  </si>
  <si>
    <t>FWAA / FWIR</t>
  </si>
  <si>
    <t>LATx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</si>
</sst>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9" x14ac:knownFonts="1">
    <font>
      <sz val="10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42" fontId="2" fillId="2" borderId="1" xfId="0" applyNumberFormat="1" applyFont="1" applyFill="1" applyBorder="1"/>
    <xf numFmtId="0" fontId="2" fillId="2" borderId="0" xfId="0" applyFont="1" applyFill="1"/>
    <xf numFmtId="42" fontId="2" fillId="2" borderId="2" xfId="0" applyNumberFormat="1" applyFont="1" applyFill="1" applyBorder="1"/>
    <xf numFmtId="0" fontId="3" fillId="2" borderId="0" xfId="0" applyFont="1" applyFill="1"/>
    <xf numFmtId="42" fontId="2" fillId="2" borderId="3" xfId="0" applyNumberFormat="1" applyFont="1" applyFill="1" applyBorder="1"/>
    <xf numFmtId="42" fontId="1" fillId="2" borderId="4" xfId="0" applyNumberFormat="1" applyFont="1" applyFill="1" applyBorder="1"/>
    <xf numFmtId="0" fontId="1" fillId="2" borderId="5" xfId="0" applyFont="1" applyFill="1" applyBorder="1" applyAlignment="1">
      <alignment horizontal="center"/>
    </xf>
    <xf numFmtId="42" fontId="1" fillId="2" borderId="0" xfId="0" applyNumberFormat="1" applyFont="1" applyFill="1"/>
    <xf numFmtId="0" fontId="1" fillId="2" borderId="4" xfId="0" applyFont="1" applyFill="1" applyBorder="1" applyAlignment="1">
      <alignment horizontal="center"/>
    </xf>
    <xf numFmtId="42" fontId="1" fillId="2" borderId="6" xfId="0" applyNumberFormat="1" applyFont="1" applyFill="1" applyBorder="1"/>
    <xf numFmtId="0" fontId="1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2" fillId="3" borderId="5" xfId="0" applyFont="1" applyFill="1" applyBorder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42" fontId="1" fillId="2" borderId="5" xfId="0" applyNumberFormat="1" applyFont="1" applyFill="1" applyBorder="1"/>
    <xf numFmtId="0" fontId="2" fillId="2" borderId="4" xfId="0" applyFont="1" applyFill="1" applyBorder="1"/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center"/>
    </xf>
    <xf numFmtId="0" fontId="6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2" fillId="2" borderId="4" xfId="0" quotePrefix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41550-367F-4967-B7C3-9D5960791847}">
  <sheetPr>
    <tabColor rgb="FFFF0000"/>
  </sheetPr>
  <dimension ref="A1:H115"/>
  <sheetViews>
    <sheetView tabSelected="1" zoomScaleNormal="100" zoomScalePageLayoutView="90" workbookViewId="0">
      <selection activeCell="B102" sqref="B102"/>
    </sheetView>
  </sheetViews>
  <sheetFormatPr defaultColWidth="9.140625" defaultRowHeight="18.75" x14ac:dyDescent="0.3"/>
  <cols>
    <col min="1" max="1" width="50.7109375" style="1" customWidth="1"/>
    <col min="2" max="2" width="17.85546875" style="1" customWidth="1"/>
    <col min="3" max="3" width="16" style="1" bestFit="1" customWidth="1"/>
    <col min="4" max="5" width="18" style="1" customWidth="1"/>
    <col min="6" max="6" width="17.5703125" style="1" customWidth="1"/>
    <col min="7" max="7" width="3" style="1" customWidth="1"/>
    <col min="8" max="8" width="18" style="1" customWidth="1"/>
    <col min="9" max="16384" width="9.140625" style="1"/>
  </cols>
  <sheetData>
    <row r="1" spans="1:8" s="22" customFormat="1" ht="27.75" customHeight="1" thickTop="1" thickBot="1" x14ac:dyDescent="0.25">
      <c r="A1" s="33" t="s">
        <v>145</v>
      </c>
      <c r="B1" s="34"/>
      <c r="C1" s="34"/>
      <c r="D1" s="34"/>
      <c r="E1" s="34"/>
      <c r="F1" s="34"/>
      <c r="G1" s="34"/>
      <c r="H1" s="35"/>
    </row>
    <row r="2" spans="1:8" s="3" customFormat="1" ht="19.5" thickTop="1" x14ac:dyDescent="0.3"/>
    <row r="3" spans="1:8" s="3" customFormat="1" x14ac:dyDescent="0.3">
      <c r="A3" s="3" t="s">
        <v>0</v>
      </c>
      <c r="B3" s="21"/>
      <c r="C3" s="31" t="s">
        <v>1</v>
      </c>
      <c r="D3" s="32"/>
      <c r="E3" s="32"/>
      <c r="F3" s="24" t="s">
        <v>2</v>
      </c>
      <c r="G3" s="24"/>
      <c r="H3" s="24" t="s">
        <v>2</v>
      </c>
    </row>
    <row r="4" spans="1:8" s="3" customFormat="1" x14ac:dyDescent="0.3">
      <c r="A4" s="17" t="s">
        <v>3</v>
      </c>
      <c r="B4" s="17"/>
      <c r="C4" s="15" t="s">
        <v>4</v>
      </c>
      <c r="D4" s="15" t="s">
        <v>5</v>
      </c>
      <c r="E4" s="15" t="s">
        <v>6</v>
      </c>
      <c r="F4" s="15" t="s">
        <v>7</v>
      </c>
      <c r="G4" s="15"/>
      <c r="H4" s="15" t="s">
        <v>8</v>
      </c>
    </row>
    <row r="5" spans="1:8" x14ac:dyDescent="0.3">
      <c r="A5" s="1" t="s">
        <v>9</v>
      </c>
      <c r="B5" s="1" t="s">
        <v>169</v>
      </c>
      <c r="C5" s="9">
        <v>16900</v>
      </c>
      <c r="D5" s="9">
        <v>14400</v>
      </c>
      <c r="E5" s="9">
        <v>0</v>
      </c>
      <c r="F5" s="10">
        <v>0</v>
      </c>
      <c r="H5" s="7">
        <f t="shared" ref="H5:H12" si="0">C5*F5</f>
        <v>0</v>
      </c>
    </row>
    <row r="6" spans="1:8" x14ac:dyDescent="0.3">
      <c r="A6" s="1" t="s">
        <v>10</v>
      </c>
      <c r="B6" s="1" t="s">
        <v>170</v>
      </c>
      <c r="C6" s="9">
        <v>15600</v>
      </c>
      <c r="D6" s="9">
        <v>13300</v>
      </c>
      <c r="E6" s="9">
        <v>0</v>
      </c>
      <c r="F6" s="8">
        <v>0</v>
      </c>
      <c r="H6" s="7">
        <f t="shared" si="0"/>
        <v>0</v>
      </c>
    </row>
    <row r="7" spans="1:8" x14ac:dyDescent="0.3">
      <c r="A7" s="1" t="s">
        <v>11</v>
      </c>
      <c r="B7" s="1" t="s">
        <v>170</v>
      </c>
      <c r="C7" s="9">
        <v>7200</v>
      </c>
      <c r="D7" s="9">
        <v>7000</v>
      </c>
      <c r="E7" s="9">
        <v>0</v>
      </c>
      <c r="F7" s="8">
        <v>0</v>
      </c>
      <c r="H7" s="7">
        <f t="shared" si="0"/>
        <v>0</v>
      </c>
    </row>
    <row r="8" spans="1:8" x14ac:dyDescent="0.3">
      <c r="A8" s="1" t="s">
        <v>147</v>
      </c>
      <c r="B8" s="1" t="s">
        <v>170</v>
      </c>
      <c r="C8" s="9">
        <v>0</v>
      </c>
      <c r="D8" s="9">
        <v>17400</v>
      </c>
      <c r="E8" s="9">
        <v>0</v>
      </c>
      <c r="F8" s="8">
        <v>0</v>
      </c>
      <c r="H8" s="7">
        <f>D8*F8</f>
        <v>0</v>
      </c>
    </row>
    <row r="9" spans="1:8" x14ac:dyDescent="0.3">
      <c r="A9" s="1" t="s">
        <v>146</v>
      </c>
      <c r="B9" s="1" t="s">
        <v>171</v>
      </c>
      <c r="C9" s="9">
        <v>0</v>
      </c>
      <c r="D9" s="9">
        <v>18400</v>
      </c>
      <c r="E9" s="9">
        <v>0</v>
      </c>
      <c r="F9" s="8">
        <v>0</v>
      </c>
      <c r="H9" s="7">
        <f>D9*F9</f>
        <v>0</v>
      </c>
    </row>
    <row r="10" spans="1:8" x14ac:dyDescent="0.3">
      <c r="A10" s="1" t="s">
        <v>12</v>
      </c>
      <c r="B10" s="1" t="s">
        <v>171</v>
      </c>
      <c r="C10" s="9">
        <v>0</v>
      </c>
      <c r="D10" s="9">
        <v>13500</v>
      </c>
      <c r="E10" s="9">
        <v>0</v>
      </c>
      <c r="F10" s="8">
        <v>0</v>
      </c>
      <c r="H10" s="7">
        <f t="shared" ref="H10:H13" si="1">D10*F10</f>
        <v>0</v>
      </c>
    </row>
    <row r="11" spans="1:8" x14ac:dyDescent="0.3">
      <c r="A11" s="1" t="s">
        <v>13</v>
      </c>
      <c r="B11" s="1" t="s">
        <v>171</v>
      </c>
      <c r="C11" s="9">
        <v>0</v>
      </c>
      <c r="D11" s="9">
        <v>4500</v>
      </c>
      <c r="E11" s="9">
        <v>0</v>
      </c>
      <c r="F11" s="8">
        <v>0</v>
      </c>
      <c r="H11" s="7">
        <f t="shared" si="1"/>
        <v>0</v>
      </c>
    </row>
    <row r="12" spans="1:8" x14ac:dyDescent="0.3">
      <c r="A12" s="1" t="s">
        <v>14</v>
      </c>
      <c r="B12" s="1" t="s">
        <v>15</v>
      </c>
      <c r="C12" s="9">
        <v>6600</v>
      </c>
      <c r="D12" s="9">
        <v>5600</v>
      </c>
      <c r="E12" s="9">
        <v>0</v>
      </c>
      <c r="F12" s="8">
        <v>0</v>
      </c>
      <c r="H12" s="7">
        <f t="shared" si="0"/>
        <v>0</v>
      </c>
    </row>
    <row r="13" spans="1:8" x14ac:dyDescent="0.3">
      <c r="A13" s="1" t="s">
        <v>16</v>
      </c>
      <c r="B13" s="1" t="s">
        <v>17</v>
      </c>
      <c r="C13" s="9">
        <v>0</v>
      </c>
      <c r="D13" s="9">
        <v>0</v>
      </c>
      <c r="E13" s="9">
        <v>0</v>
      </c>
      <c r="F13" s="8">
        <v>0</v>
      </c>
      <c r="H13" s="7">
        <f t="shared" si="1"/>
        <v>0</v>
      </c>
    </row>
    <row r="14" spans="1:8" ht="24" customHeight="1" thickBot="1" x14ac:dyDescent="0.35">
      <c r="E14" s="30" t="s">
        <v>18</v>
      </c>
      <c r="F14" s="30"/>
      <c r="G14" s="19"/>
      <c r="H14" s="6">
        <f>SUM(H5:H13)</f>
        <v>0</v>
      </c>
    </row>
    <row r="15" spans="1:8" ht="15" customHeight="1" thickTop="1" x14ac:dyDescent="0.3">
      <c r="E15" s="19"/>
      <c r="F15" s="19"/>
      <c r="G15" s="19"/>
    </row>
    <row r="16" spans="1:8" x14ac:dyDescent="0.3">
      <c r="A16" s="17" t="s">
        <v>19</v>
      </c>
      <c r="B16" s="17"/>
      <c r="C16" s="15" t="s">
        <v>4</v>
      </c>
      <c r="D16" s="15" t="s">
        <v>5</v>
      </c>
      <c r="E16" s="15" t="s">
        <v>6</v>
      </c>
      <c r="F16" s="15" t="s">
        <v>7</v>
      </c>
      <c r="G16" s="15"/>
      <c r="H16" s="15" t="s">
        <v>8</v>
      </c>
    </row>
    <row r="17" spans="1:8" x14ac:dyDescent="0.3">
      <c r="A17" s="1" t="s">
        <v>20</v>
      </c>
      <c r="B17" s="1" t="s">
        <v>141</v>
      </c>
      <c r="C17" s="9">
        <v>1065</v>
      </c>
      <c r="D17" s="9">
        <v>900</v>
      </c>
      <c r="E17" s="9">
        <v>0</v>
      </c>
      <c r="F17" s="10">
        <v>0</v>
      </c>
      <c r="H17" s="7">
        <f>C17*F17</f>
        <v>0</v>
      </c>
    </row>
    <row r="18" spans="1:8" x14ac:dyDescent="0.3">
      <c r="A18" s="1" t="s">
        <v>21</v>
      </c>
      <c r="B18" s="1" t="s">
        <v>142</v>
      </c>
      <c r="C18" s="9">
        <v>0</v>
      </c>
      <c r="D18" s="9">
        <v>850</v>
      </c>
      <c r="E18" s="9">
        <v>0</v>
      </c>
      <c r="F18" s="8">
        <v>0</v>
      </c>
      <c r="H18" s="20">
        <f t="shared" ref="H18:H24" si="2">D18*F18</f>
        <v>0</v>
      </c>
    </row>
    <row r="19" spans="1:8" x14ac:dyDescent="0.3">
      <c r="A19" s="1" t="s">
        <v>143</v>
      </c>
      <c r="B19" s="1" t="s">
        <v>22</v>
      </c>
      <c r="C19" s="9">
        <v>0</v>
      </c>
      <c r="D19" s="9">
        <v>204</v>
      </c>
      <c r="E19" s="9">
        <v>0</v>
      </c>
      <c r="F19" s="8">
        <v>0</v>
      </c>
      <c r="H19" s="20">
        <f t="shared" si="2"/>
        <v>0</v>
      </c>
    </row>
    <row r="20" spans="1:8" x14ac:dyDescent="0.3">
      <c r="A20" s="1" t="s">
        <v>23</v>
      </c>
      <c r="B20" s="1" t="s">
        <v>24</v>
      </c>
      <c r="C20" s="9">
        <v>0</v>
      </c>
      <c r="D20" s="9">
        <v>950</v>
      </c>
      <c r="E20" s="9">
        <v>0</v>
      </c>
      <c r="F20" s="8">
        <v>0</v>
      </c>
      <c r="H20" s="20">
        <f t="shared" si="2"/>
        <v>0</v>
      </c>
    </row>
    <row r="21" spans="1:8" x14ac:dyDescent="0.3">
      <c r="A21" s="1" t="s">
        <v>25</v>
      </c>
      <c r="B21" s="1" t="s">
        <v>26</v>
      </c>
      <c r="C21" s="9">
        <v>0</v>
      </c>
      <c r="D21" s="9">
        <v>600</v>
      </c>
      <c r="E21" s="9">
        <v>0</v>
      </c>
      <c r="F21" s="8">
        <v>0</v>
      </c>
      <c r="H21" s="20">
        <f t="shared" si="2"/>
        <v>0</v>
      </c>
    </row>
    <row r="22" spans="1:8" x14ac:dyDescent="0.3">
      <c r="A22" s="1" t="s">
        <v>27</v>
      </c>
      <c r="B22" s="1" t="s">
        <v>28</v>
      </c>
      <c r="C22" s="9">
        <v>0</v>
      </c>
      <c r="D22" s="9">
        <v>3400</v>
      </c>
      <c r="E22" s="9">
        <v>0</v>
      </c>
      <c r="F22" s="8">
        <v>0</v>
      </c>
      <c r="H22" s="20">
        <f t="shared" si="2"/>
        <v>0</v>
      </c>
    </row>
    <row r="23" spans="1:8" x14ac:dyDescent="0.3">
      <c r="A23" s="1" t="s">
        <v>29</v>
      </c>
      <c r="B23" s="1" t="s">
        <v>30</v>
      </c>
      <c r="C23" s="9">
        <v>0</v>
      </c>
      <c r="D23" s="9">
        <v>850</v>
      </c>
      <c r="E23" s="9">
        <v>0</v>
      </c>
      <c r="F23" s="8">
        <v>0</v>
      </c>
      <c r="H23" s="20">
        <f t="shared" si="2"/>
        <v>0</v>
      </c>
    </row>
    <row r="24" spans="1:8" x14ac:dyDescent="0.3">
      <c r="A24" s="1" t="s">
        <v>31</v>
      </c>
      <c r="B24" s="1" t="s">
        <v>32</v>
      </c>
      <c r="C24" s="9">
        <v>0</v>
      </c>
      <c r="D24" s="9">
        <v>4800</v>
      </c>
      <c r="E24" s="9">
        <v>0</v>
      </c>
      <c r="F24" s="8">
        <v>0</v>
      </c>
      <c r="H24" s="20">
        <f t="shared" si="2"/>
        <v>0</v>
      </c>
    </row>
    <row r="25" spans="1:8" ht="24" customHeight="1" thickBot="1" x14ac:dyDescent="0.35">
      <c r="D25" s="30" t="s">
        <v>33</v>
      </c>
      <c r="E25" s="30"/>
      <c r="F25" s="30"/>
      <c r="G25" s="19"/>
      <c r="H25" s="6">
        <f>SUM(H17:H24)</f>
        <v>0</v>
      </c>
    </row>
    <row r="26" spans="1:8" s="25" customFormat="1" ht="30" customHeight="1" thickTop="1" x14ac:dyDescent="0.25">
      <c r="A26" s="28" t="s">
        <v>144</v>
      </c>
      <c r="B26" s="27"/>
      <c r="E26" s="26"/>
      <c r="F26" s="26"/>
      <c r="G26" s="26"/>
    </row>
    <row r="27" spans="1:8" s="3" customFormat="1" x14ac:dyDescent="0.3">
      <c r="A27" s="17" t="s">
        <v>34</v>
      </c>
      <c r="B27" s="17"/>
      <c r="C27" s="17"/>
      <c r="D27" s="15" t="s">
        <v>35</v>
      </c>
      <c r="E27" s="15" t="s">
        <v>6</v>
      </c>
      <c r="F27" s="15" t="s">
        <v>7</v>
      </c>
      <c r="G27" s="15"/>
      <c r="H27" s="15" t="s">
        <v>8</v>
      </c>
    </row>
    <row r="28" spans="1:8" x14ac:dyDescent="0.3">
      <c r="A28" s="1" t="s">
        <v>36</v>
      </c>
      <c r="B28" s="1" t="s">
        <v>37</v>
      </c>
      <c r="D28" s="9">
        <v>500</v>
      </c>
      <c r="E28" s="9">
        <v>0</v>
      </c>
      <c r="F28" s="10">
        <v>0</v>
      </c>
      <c r="H28" s="7">
        <f t="shared" ref="H28:H56" si="3">D28*F28</f>
        <v>0</v>
      </c>
    </row>
    <row r="29" spans="1:8" x14ac:dyDescent="0.3">
      <c r="A29" s="1" t="s">
        <v>38</v>
      </c>
      <c r="B29" s="1" t="s">
        <v>39</v>
      </c>
      <c r="D29" s="9">
        <v>4100</v>
      </c>
      <c r="E29" s="9">
        <v>0</v>
      </c>
      <c r="F29" s="8">
        <v>0</v>
      </c>
      <c r="H29" s="7">
        <f t="shared" si="3"/>
        <v>0</v>
      </c>
    </row>
    <row r="30" spans="1:8" x14ac:dyDescent="0.3">
      <c r="A30" s="1" t="s">
        <v>40</v>
      </c>
      <c r="B30" s="1" t="s">
        <v>41</v>
      </c>
      <c r="D30" s="9">
        <v>1200</v>
      </c>
      <c r="E30" s="9">
        <v>0</v>
      </c>
      <c r="F30" s="8">
        <v>0</v>
      </c>
      <c r="H30" s="7">
        <f t="shared" si="3"/>
        <v>0</v>
      </c>
    </row>
    <row r="31" spans="1:8" x14ac:dyDescent="0.3">
      <c r="A31" s="1" t="s">
        <v>42</v>
      </c>
      <c r="B31" s="1" t="s">
        <v>43</v>
      </c>
      <c r="D31" s="9">
        <v>0</v>
      </c>
      <c r="E31" s="9">
        <v>0</v>
      </c>
      <c r="F31" s="8">
        <v>0</v>
      </c>
      <c r="H31" s="7">
        <f t="shared" si="3"/>
        <v>0</v>
      </c>
    </row>
    <row r="32" spans="1:8" x14ac:dyDescent="0.3">
      <c r="A32" s="1" t="s">
        <v>44</v>
      </c>
      <c r="B32" s="1" t="s">
        <v>43</v>
      </c>
      <c r="D32" s="9">
        <v>80</v>
      </c>
      <c r="E32" s="9">
        <v>0</v>
      </c>
      <c r="F32" s="8">
        <v>0</v>
      </c>
      <c r="H32" s="7">
        <f t="shared" si="3"/>
        <v>0</v>
      </c>
    </row>
    <row r="33" spans="1:8" x14ac:dyDescent="0.3">
      <c r="A33" s="1" t="s">
        <v>45</v>
      </c>
      <c r="B33" s="1" t="s">
        <v>160</v>
      </c>
      <c r="D33" s="9">
        <v>95</v>
      </c>
      <c r="E33" s="9">
        <v>0</v>
      </c>
      <c r="F33" s="8">
        <v>0</v>
      </c>
      <c r="H33" s="7">
        <f t="shared" si="3"/>
        <v>0</v>
      </c>
    </row>
    <row r="34" spans="1:8" x14ac:dyDescent="0.3">
      <c r="A34" s="1" t="s">
        <v>166</v>
      </c>
      <c r="B34" s="1" t="s">
        <v>153</v>
      </c>
      <c r="D34" s="9">
        <v>15</v>
      </c>
      <c r="E34" s="9">
        <v>0</v>
      </c>
      <c r="F34" s="8">
        <v>0</v>
      </c>
      <c r="H34" s="7">
        <f t="shared" si="3"/>
        <v>0</v>
      </c>
    </row>
    <row r="35" spans="1:8" x14ac:dyDescent="0.3">
      <c r="A35" s="1" t="s">
        <v>46</v>
      </c>
      <c r="B35" s="1" t="s">
        <v>156</v>
      </c>
      <c r="D35" s="9">
        <v>4000</v>
      </c>
      <c r="E35" s="9">
        <v>0</v>
      </c>
      <c r="F35" s="8">
        <v>0</v>
      </c>
      <c r="H35" s="7">
        <f t="shared" si="3"/>
        <v>0</v>
      </c>
    </row>
    <row r="36" spans="1:8" x14ac:dyDescent="0.3">
      <c r="A36" s="1" t="s">
        <v>47</v>
      </c>
      <c r="B36" s="1" t="s">
        <v>148</v>
      </c>
      <c r="D36" s="9">
        <v>250</v>
      </c>
      <c r="E36" s="9">
        <v>0</v>
      </c>
      <c r="F36" s="8">
        <v>0</v>
      </c>
      <c r="H36" s="7">
        <f t="shared" si="3"/>
        <v>0</v>
      </c>
    </row>
    <row r="37" spans="1:8" x14ac:dyDescent="0.3">
      <c r="A37" s="1" t="s">
        <v>48</v>
      </c>
      <c r="B37" s="1" t="s">
        <v>149</v>
      </c>
      <c r="D37" s="9">
        <v>800</v>
      </c>
      <c r="E37" s="9">
        <v>0</v>
      </c>
      <c r="F37" s="8">
        <v>0</v>
      </c>
      <c r="H37" s="7">
        <f t="shared" si="3"/>
        <v>0</v>
      </c>
    </row>
    <row r="38" spans="1:8" x14ac:dyDescent="0.3">
      <c r="A38" s="1" t="s">
        <v>49</v>
      </c>
      <c r="B38" s="1" t="s">
        <v>157</v>
      </c>
      <c r="D38" s="9">
        <v>2000</v>
      </c>
      <c r="E38" s="9">
        <v>0</v>
      </c>
      <c r="F38" s="8">
        <v>0</v>
      </c>
      <c r="H38" s="7">
        <f t="shared" si="3"/>
        <v>0</v>
      </c>
    </row>
    <row r="39" spans="1:8" x14ac:dyDescent="0.3">
      <c r="A39" s="1" t="s">
        <v>50</v>
      </c>
      <c r="B39" s="1" t="s">
        <v>150</v>
      </c>
      <c r="D39" s="9">
        <v>1200</v>
      </c>
      <c r="E39" s="9">
        <v>0</v>
      </c>
      <c r="F39" s="8">
        <v>0</v>
      </c>
      <c r="H39" s="7">
        <f t="shared" si="3"/>
        <v>0</v>
      </c>
    </row>
    <row r="40" spans="1:8" x14ac:dyDescent="0.3">
      <c r="A40" s="1" t="s">
        <v>51</v>
      </c>
      <c r="B40" s="1" t="s">
        <v>52</v>
      </c>
      <c r="D40" s="9">
        <v>400</v>
      </c>
      <c r="E40" s="9">
        <v>0</v>
      </c>
      <c r="F40" s="8">
        <v>0</v>
      </c>
      <c r="H40" s="7">
        <f t="shared" si="3"/>
        <v>0</v>
      </c>
    </row>
    <row r="41" spans="1:8" x14ac:dyDescent="0.3">
      <c r="A41" s="1" t="s">
        <v>53</v>
      </c>
      <c r="B41" s="1" t="s">
        <v>54</v>
      </c>
      <c r="D41" s="9">
        <v>2500</v>
      </c>
      <c r="E41" s="9">
        <v>0</v>
      </c>
      <c r="F41" s="8">
        <v>0</v>
      </c>
      <c r="H41" s="7">
        <f t="shared" si="3"/>
        <v>0</v>
      </c>
    </row>
    <row r="42" spans="1:8" x14ac:dyDescent="0.3">
      <c r="A42" s="1" t="s">
        <v>55</v>
      </c>
      <c r="B42" s="1" t="s">
        <v>56</v>
      </c>
      <c r="D42" s="9">
        <v>0</v>
      </c>
      <c r="E42" s="9">
        <v>0</v>
      </c>
      <c r="F42" s="8">
        <v>0</v>
      </c>
      <c r="H42" s="7">
        <f t="shared" si="3"/>
        <v>0</v>
      </c>
    </row>
    <row r="43" spans="1:8" x14ac:dyDescent="0.3">
      <c r="A43" s="1" t="s">
        <v>57</v>
      </c>
      <c r="B43" s="1" t="s">
        <v>152</v>
      </c>
      <c r="D43" s="9">
        <v>2700</v>
      </c>
      <c r="E43" s="9">
        <v>0</v>
      </c>
      <c r="F43" s="8">
        <v>0</v>
      </c>
      <c r="H43" s="7">
        <f t="shared" si="3"/>
        <v>0</v>
      </c>
    </row>
    <row r="44" spans="1:8" x14ac:dyDescent="0.3">
      <c r="A44" s="1" t="s">
        <v>58</v>
      </c>
      <c r="B44" s="1" t="s">
        <v>164</v>
      </c>
      <c r="D44" s="9">
        <v>3500</v>
      </c>
      <c r="E44" s="9">
        <v>0</v>
      </c>
      <c r="F44" s="8">
        <v>0</v>
      </c>
      <c r="H44" s="7">
        <f t="shared" si="3"/>
        <v>0</v>
      </c>
    </row>
    <row r="45" spans="1:8" x14ac:dyDescent="0.3">
      <c r="A45" s="1" t="s">
        <v>163</v>
      </c>
      <c r="B45" s="1" t="s">
        <v>162</v>
      </c>
      <c r="D45" s="9">
        <v>650</v>
      </c>
      <c r="E45" s="9">
        <v>0</v>
      </c>
      <c r="F45" s="8">
        <v>0</v>
      </c>
      <c r="H45" s="7">
        <f t="shared" si="3"/>
        <v>0</v>
      </c>
    </row>
    <row r="46" spans="1:8" x14ac:dyDescent="0.3">
      <c r="A46" s="1" t="s">
        <v>59</v>
      </c>
      <c r="B46" s="1" t="s">
        <v>151</v>
      </c>
      <c r="D46" s="9">
        <v>3800</v>
      </c>
      <c r="E46" s="9"/>
      <c r="F46" s="8">
        <v>0</v>
      </c>
      <c r="H46" s="7">
        <f t="shared" si="3"/>
        <v>0</v>
      </c>
    </row>
    <row r="47" spans="1:8" x14ac:dyDescent="0.3">
      <c r="A47" s="1" t="s">
        <v>60</v>
      </c>
      <c r="B47" s="1" t="s">
        <v>37</v>
      </c>
      <c r="D47" s="9">
        <v>700</v>
      </c>
      <c r="E47" s="9">
        <v>0</v>
      </c>
      <c r="F47" s="8">
        <v>0</v>
      </c>
      <c r="H47" s="7">
        <f t="shared" si="3"/>
        <v>0</v>
      </c>
    </row>
    <row r="48" spans="1:8" x14ac:dyDescent="0.3">
      <c r="A48" s="1" t="s">
        <v>61</v>
      </c>
      <c r="B48" s="1" t="s">
        <v>56</v>
      </c>
      <c r="D48" s="9">
        <v>1100</v>
      </c>
      <c r="E48" s="9">
        <v>0</v>
      </c>
      <c r="F48" s="8">
        <v>0</v>
      </c>
      <c r="H48" s="7">
        <f t="shared" si="3"/>
        <v>0</v>
      </c>
    </row>
    <row r="49" spans="1:8" x14ac:dyDescent="0.3">
      <c r="A49" s="1" t="s">
        <v>62</v>
      </c>
      <c r="B49" s="1" t="s">
        <v>155</v>
      </c>
      <c r="D49" s="9">
        <v>600</v>
      </c>
      <c r="E49" s="9">
        <v>0</v>
      </c>
      <c r="F49" s="8">
        <v>0</v>
      </c>
      <c r="H49" s="7">
        <f t="shared" si="3"/>
        <v>0</v>
      </c>
    </row>
    <row r="50" spans="1:8" x14ac:dyDescent="0.3">
      <c r="A50" s="1" t="s">
        <v>64</v>
      </c>
      <c r="B50" s="1" t="s">
        <v>154</v>
      </c>
      <c r="D50" s="9">
        <v>2200</v>
      </c>
      <c r="E50" s="9">
        <v>0</v>
      </c>
      <c r="F50" s="8">
        <v>0</v>
      </c>
      <c r="H50" s="7">
        <f t="shared" si="3"/>
        <v>0</v>
      </c>
    </row>
    <row r="51" spans="1:8" x14ac:dyDescent="0.3">
      <c r="A51" s="1" t="s">
        <v>65</v>
      </c>
      <c r="B51" s="1" t="s">
        <v>159</v>
      </c>
      <c r="D51" s="9">
        <v>800</v>
      </c>
      <c r="E51" s="9">
        <v>0</v>
      </c>
      <c r="F51" s="8">
        <v>0</v>
      </c>
      <c r="H51" s="7">
        <f t="shared" si="3"/>
        <v>0</v>
      </c>
    </row>
    <row r="52" spans="1:8" x14ac:dyDescent="0.3">
      <c r="A52" s="1" t="s">
        <v>66</v>
      </c>
      <c r="B52" s="1" t="s">
        <v>63</v>
      </c>
      <c r="D52" s="9">
        <v>120</v>
      </c>
      <c r="E52" s="9">
        <v>0</v>
      </c>
      <c r="F52" s="8">
        <v>0</v>
      </c>
      <c r="H52" s="7">
        <f t="shared" si="3"/>
        <v>0</v>
      </c>
    </row>
    <row r="53" spans="1:8" x14ac:dyDescent="0.3">
      <c r="A53" s="1" t="s">
        <v>67</v>
      </c>
      <c r="B53" s="1" t="s">
        <v>161</v>
      </c>
      <c r="D53" s="9">
        <v>3900</v>
      </c>
      <c r="E53" s="9">
        <v>0</v>
      </c>
      <c r="F53" s="8">
        <v>0</v>
      </c>
      <c r="H53" s="7">
        <f t="shared" si="3"/>
        <v>0</v>
      </c>
    </row>
    <row r="54" spans="1:8" x14ac:dyDescent="0.3">
      <c r="A54" s="1" t="s">
        <v>68</v>
      </c>
      <c r="B54" s="1" t="s">
        <v>165</v>
      </c>
      <c r="D54" s="9">
        <v>100</v>
      </c>
      <c r="E54" s="9">
        <v>0</v>
      </c>
      <c r="F54" s="8">
        <v>0</v>
      </c>
      <c r="H54" s="7">
        <f t="shared" si="3"/>
        <v>0</v>
      </c>
    </row>
    <row r="55" spans="1:8" x14ac:dyDescent="0.3">
      <c r="A55" s="1" t="s">
        <v>69</v>
      </c>
      <c r="B55" s="1" t="s">
        <v>63</v>
      </c>
      <c r="D55" s="9">
        <v>100</v>
      </c>
      <c r="E55" s="9">
        <v>0</v>
      </c>
      <c r="F55" s="8">
        <v>0</v>
      </c>
      <c r="H55" s="7">
        <f t="shared" si="3"/>
        <v>0</v>
      </c>
    </row>
    <row r="56" spans="1:8" x14ac:dyDescent="0.3">
      <c r="A56" s="1" t="s">
        <v>70</v>
      </c>
      <c r="B56" s="1" t="s">
        <v>71</v>
      </c>
      <c r="D56" s="9">
        <v>2100</v>
      </c>
      <c r="E56" s="9">
        <v>0</v>
      </c>
      <c r="F56" s="8">
        <v>0</v>
      </c>
      <c r="H56" s="7">
        <f t="shared" si="3"/>
        <v>0</v>
      </c>
    </row>
    <row r="57" spans="1:8" ht="24" customHeight="1" thickBot="1" x14ac:dyDescent="0.35">
      <c r="D57" s="30" t="s">
        <v>72</v>
      </c>
      <c r="E57" s="30"/>
      <c r="F57" s="30"/>
      <c r="G57" s="3"/>
      <c r="H57" s="6">
        <f>SUM(H28:H56)</f>
        <v>0</v>
      </c>
    </row>
    <row r="58" spans="1:8" ht="29.25" customHeight="1" thickTop="1" x14ac:dyDescent="0.3">
      <c r="A58" s="29" t="s">
        <v>73</v>
      </c>
    </row>
    <row r="59" spans="1:8" s="3" customFormat="1" x14ac:dyDescent="0.3">
      <c r="A59" s="17" t="s">
        <v>74</v>
      </c>
      <c r="B59" s="17"/>
      <c r="C59" s="17"/>
      <c r="D59" s="15" t="s">
        <v>35</v>
      </c>
      <c r="E59" s="15" t="s">
        <v>6</v>
      </c>
      <c r="F59" s="15" t="s">
        <v>7</v>
      </c>
      <c r="G59" s="15"/>
      <c r="H59" s="15" t="s">
        <v>8</v>
      </c>
    </row>
    <row r="60" spans="1:8" s="3" customFormat="1" x14ac:dyDescent="0.3">
      <c r="A60" s="3" t="s">
        <v>75</v>
      </c>
      <c r="D60" s="19"/>
      <c r="E60" s="19"/>
      <c r="F60" s="19"/>
      <c r="G60" s="19"/>
      <c r="H60" s="19"/>
    </row>
    <row r="61" spans="1:8" x14ac:dyDescent="0.3">
      <c r="A61" s="1" t="s">
        <v>76</v>
      </c>
      <c r="B61" s="1" t="s">
        <v>77</v>
      </c>
      <c r="D61" s="9">
        <v>3600</v>
      </c>
      <c r="E61" s="9">
        <v>0</v>
      </c>
      <c r="F61" s="10">
        <v>0</v>
      </c>
      <c r="H61" s="7">
        <f>D61*F61</f>
        <v>0</v>
      </c>
    </row>
    <row r="62" spans="1:8" x14ac:dyDescent="0.3">
      <c r="A62" s="1" t="s">
        <v>78</v>
      </c>
      <c r="B62" s="1" t="s">
        <v>79</v>
      </c>
      <c r="D62" s="9">
        <v>3300</v>
      </c>
      <c r="E62" s="9">
        <v>0</v>
      </c>
      <c r="F62" s="8">
        <v>0</v>
      </c>
      <c r="H62" s="7">
        <f>D62*F62</f>
        <v>0</v>
      </c>
    </row>
    <row r="63" spans="1:8" x14ac:dyDescent="0.3">
      <c r="A63" s="1" t="s">
        <v>80</v>
      </c>
      <c r="B63" s="1" t="s">
        <v>81</v>
      </c>
      <c r="D63" s="9">
        <v>2600</v>
      </c>
      <c r="E63" s="9">
        <v>0</v>
      </c>
      <c r="F63" s="8">
        <v>0</v>
      </c>
      <c r="H63" s="7">
        <f>D63*F63</f>
        <v>0</v>
      </c>
    </row>
    <row r="64" spans="1:8" x14ac:dyDescent="0.3">
      <c r="A64" s="3" t="s">
        <v>82</v>
      </c>
      <c r="D64" s="9"/>
      <c r="E64" s="9"/>
      <c r="F64" s="12"/>
      <c r="H64" s="11"/>
    </row>
    <row r="65" spans="1:8" x14ac:dyDescent="0.3">
      <c r="A65" s="1" t="s">
        <v>83</v>
      </c>
      <c r="B65" s="1" t="s">
        <v>84</v>
      </c>
      <c r="D65" s="9">
        <v>6500</v>
      </c>
      <c r="E65" s="9">
        <v>0</v>
      </c>
      <c r="F65" s="10">
        <v>0</v>
      </c>
      <c r="H65" s="7">
        <f>D65*F65</f>
        <v>0</v>
      </c>
    </row>
    <row r="66" spans="1:8" x14ac:dyDescent="0.3">
      <c r="A66" s="1" t="s">
        <v>85</v>
      </c>
      <c r="B66" s="1" t="s">
        <v>84</v>
      </c>
      <c r="D66" s="9">
        <v>4900</v>
      </c>
      <c r="E66" s="9">
        <v>0</v>
      </c>
      <c r="F66" s="8">
        <v>0</v>
      </c>
      <c r="H66" s="7">
        <f>D66*F66</f>
        <v>0</v>
      </c>
    </row>
    <row r="67" spans="1:8" x14ac:dyDescent="0.3">
      <c r="A67" s="3" t="s">
        <v>86</v>
      </c>
      <c r="D67" s="9"/>
      <c r="E67" s="9"/>
      <c r="F67" s="12"/>
      <c r="H67" s="11"/>
    </row>
    <row r="68" spans="1:8" x14ac:dyDescent="0.3">
      <c r="A68" s="1" t="s">
        <v>87</v>
      </c>
      <c r="B68" s="1" t="s">
        <v>77</v>
      </c>
      <c r="D68" s="9">
        <v>5100</v>
      </c>
      <c r="E68" s="9">
        <v>0</v>
      </c>
      <c r="F68" s="10">
        <v>0</v>
      </c>
      <c r="H68" s="7">
        <f t="shared" ref="H68:H85" si="4">D68*F68</f>
        <v>0</v>
      </c>
    </row>
    <row r="69" spans="1:8" x14ac:dyDescent="0.3">
      <c r="A69" s="1" t="s">
        <v>88</v>
      </c>
      <c r="B69" s="1" t="s">
        <v>79</v>
      </c>
      <c r="D69" s="9">
        <v>4800</v>
      </c>
      <c r="E69" s="9">
        <v>0</v>
      </c>
      <c r="F69" s="10">
        <v>0</v>
      </c>
      <c r="H69" s="7">
        <f t="shared" si="4"/>
        <v>0</v>
      </c>
    </row>
    <row r="70" spans="1:8" x14ac:dyDescent="0.3">
      <c r="A70" s="1" t="s">
        <v>89</v>
      </c>
      <c r="B70" s="1" t="s">
        <v>81</v>
      </c>
      <c r="D70" s="9">
        <v>4500</v>
      </c>
      <c r="E70" s="9">
        <v>0</v>
      </c>
      <c r="F70" s="8">
        <v>0</v>
      </c>
      <c r="H70" s="7">
        <f t="shared" si="4"/>
        <v>0</v>
      </c>
    </row>
    <row r="71" spans="1:8" x14ac:dyDescent="0.3">
      <c r="A71" s="1" t="s">
        <v>90</v>
      </c>
      <c r="B71" s="1" t="s">
        <v>168</v>
      </c>
      <c r="D71" s="9">
        <v>4100</v>
      </c>
      <c r="E71" s="9">
        <v>0</v>
      </c>
      <c r="F71" s="8">
        <v>0</v>
      </c>
      <c r="H71" s="7">
        <f t="shared" si="4"/>
        <v>0</v>
      </c>
    </row>
    <row r="72" spans="1:8" x14ac:dyDescent="0.3">
      <c r="A72" s="1" t="s">
        <v>91</v>
      </c>
      <c r="B72" s="1" t="s">
        <v>92</v>
      </c>
      <c r="D72" s="9">
        <v>3100</v>
      </c>
      <c r="E72" s="9">
        <v>0</v>
      </c>
      <c r="F72" s="8">
        <v>0</v>
      </c>
      <c r="H72" s="7">
        <f t="shared" si="4"/>
        <v>0</v>
      </c>
    </row>
    <row r="73" spans="1:8" x14ac:dyDescent="0.3">
      <c r="A73" s="1" t="s">
        <v>93</v>
      </c>
      <c r="B73" s="1" t="s">
        <v>172</v>
      </c>
      <c r="D73" s="9">
        <v>3100</v>
      </c>
      <c r="E73" s="9">
        <v>0</v>
      </c>
      <c r="F73" s="8">
        <v>0</v>
      </c>
      <c r="H73" s="7">
        <f t="shared" ref="H73:H82" si="5">D73*F73</f>
        <v>0</v>
      </c>
    </row>
    <row r="74" spans="1:8" x14ac:dyDescent="0.3">
      <c r="A74" s="1" t="s">
        <v>94</v>
      </c>
      <c r="B74" s="1" t="s">
        <v>95</v>
      </c>
      <c r="D74" s="9">
        <v>1800</v>
      </c>
      <c r="E74" s="9">
        <v>0</v>
      </c>
      <c r="F74" s="8">
        <v>0</v>
      </c>
      <c r="H74" s="7">
        <f t="shared" si="5"/>
        <v>0</v>
      </c>
    </row>
    <row r="75" spans="1:8" x14ac:dyDescent="0.3">
      <c r="A75" s="1" t="s">
        <v>96</v>
      </c>
      <c r="B75" s="1" t="s">
        <v>95</v>
      </c>
      <c r="D75" s="9">
        <v>3000</v>
      </c>
      <c r="E75" s="9">
        <v>0</v>
      </c>
      <c r="F75" s="8">
        <v>0</v>
      </c>
      <c r="H75" s="7">
        <f t="shared" si="5"/>
        <v>0</v>
      </c>
    </row>
    <row r="76" spans="1:8" x14ac:dyDescent="0.3">
      <c r="A76" s="1" t="s">
        <v>97</v>
      </c>
      <c r="B76" s="1" t="s">
        <v>98</v>
      </c>
      <c r="D76" s="9">
        <v>4100</v>
      </c>
      <c r="E76" s="9">
        <v>0</v>
      </c>
      <c r="F76" s="8">
        <v>0</v>
      </c>
      <c r="H76" s="7">
        <f t="shared" si="5"/>
        <v>0</v>
      </c>
    </row>
    <row r="77" spans="1:8" x14ac:dyDescent="0.3">
      <c r="A77" s="1" t="s">
        <v>99</v>
      </c>
      <c r="B77" s="1" t="s">
        <v>167</v>
      </c>
      <c r="D77" s="9">
        <v>3000</v>
      </c>
      <c r="E77" s="9">
        <v>0</v>
      </c>
      <c r="F77" s="8">
        <v>0</v>
      </c>
      <c r="H77" s="7">
        <f t="shared" si="5"/>
        <v>0</v>
      </c>
    </row>
    <row r="78" spans="1:8" x14ac:dyDescent="0.3">
      <c r="A78" s="1" t="s">
        <v>100</v>
      </c>
      <c r="B78" s="1" t="s">
        <v>101</v>
      </c>
      <c r="D78" s="9">
        <v>12500</v>
      </c>
      <c r="E78" s="9">
        <v>0</v>
      </c>
      <c r="F78" s="8">
        <v>0</v>
      </c>
      <c r="H78" s="7">
        <f t="shared" si="5"/>
        <v>0</v>
      </c>
    </row>
    <row r="79" spans="1:8" x14ac:dyDescent="0.3">
      <c r="A79" s="1" t="s">
        <v>102</v>
      </c>
      <c r="B79" s="1" t="s">
        <v>173</v>
      </c>
      <c r="D79" s="9">
        <v>3600</v>
      </c>
      <c r="E79" s="9">
        <v>0</v>
      </c>
      <c r="F79" s="8">
        <v>0</v>
      </c>
      <c r="H79" s="7">
        <f t="shared" si="5"/>
        <v>0</v>
      </c>
    </row>
    <row r="80" spans="1:8" x14ac:dyDescent="0.3">
      <c r="A80" s="1" t="s">
        <v>103</v>
      </c>
      <c r="B80" s="1" t="s">
        <v>104</v>
      </c>
      <c r="D80" s="9">
        <v>2900</v>
      </c>
      <c r="E80" s="9">
        <v>0</v>
      </c>
      <c r="F80" s="8">
        <v>0</v>
      </c>
      <c r="H80" s="7">
        <f t="shared" si="5"/>
        <v>0</v>
      </c>
    </row>
    <row r="81" spans="1:8" x14ac:dyDescent="0.3">
      <c r="A81" s="1" t="s">
        <v>105</v>
      </c>
      <c r="B81" s="1" t="s">
        <v>106</v>
      </c>
      <c r="D81" s="9">
        <v>3200</v>
      </c>
      <c r="E81" s="9">
        <v>0</v>
      </c>
      <c r="F81" s="8">
        <v>0</v>
      </c>
      <c r="H81" s="7">
        <f t="shared" si="5"/>
        <v>0</v>
      </c>
    </row>
    <row r="82" spans="1:8" x14ac:dyDescent="0.3">
      <c r="A82" s="1" t="s">
        <v>174</v>
      </c>
      <c r="B82" s="1" t="s">
        <v>175</v>
      </c>
      <c r="D82" s="9">
        <v>2600</v>
      </c>
      <c r="E82" s="9"/>
      <c r="F82" s="8">
        <v>0</v>
      </c>
      <c r="H82" s="7">
        <f t="shared" si="5"/>
        <v>0</v>
      </c>
    </row>
    <row r="83" spans="1:8" x14ac:dyDescent="0.3">
      <c r="A83" s="1" t="s">
        <v>107</v>
      </c>
      <c r="B83" s="1" t="s">
        <v>158</v>
      </c>
      <c r="D83" s="9">
        <v>1500</v>
      </c>
      <c r="E83" s="9">
        <v>0</v>
      </c>
      <c r="F83" s="8">
        <v>0</v>
      </c>
      <c r="H83" s="7">
        <f t="shared" si="4"/>
        <v>0</v>
      </c>
    </row>
    <row r="84" spans="1:8" x14ac:dyDescent="0.3">
      <c r="A84" s="1" t="s">
        <v>108</v>
      </c>
      <c r="B84" s="1" t="s">
        <v>109</v>
      </c>
      <c r="D84" s="9">
        <v>2400</v>
      </c>
      <c r="E84" s="9">
        <v>0</v>
      </c>
      <c r="F84" s="8">
        <v>0</v>
      </c>
      <c r="H84" s="7">
        <f t="shared" si="4"/>
        <v>0</v>
      </c>
    </row>
    <row r="85" spans="1:8" x14ac:dyDescent="0.3">
      <c r="A85" s="1" t="s">
        <v>110</v>
      </c>
      <c r="B85" s="1" t="s">
        <v>111</v>
      </c>
      <c r="D85" s="9">
        <v>3900</v>
      </c>
      <c r="E85" s="9">
        <v>0</v>
      </c>
      <c r="F85" s="8">
        <v>0</v>
      </c>
      <c r="H85" s="7">
        <f t="shared" si="4"/>
        <v>0</v>
      </c>
    </row>
    <row r="86" spans="1:8" ht="24" customHeight="1" thickBot="1" x14ac:dyDescent="0.35">
      <c r="E86" s="30" t="s">
        <v>112</v>
      </c>
      <c r="F86" s="30"/>
      <c r="H86" s="6">
        <f>SUM(H61:H85)</f>
        <v>0</v>
      </c>
    </row>
    <row r="87" spans="1:8" ht="15" customHeight="1" thickTop="1" x14ac:dyDescent="0.3">
      <c r="E87" s="19"/>
      <c r="F87" s="19"/>
      <c r="H87" s="18"/>
    </row>
    <row r="88" spans="1:8" s="3" customFormat="1" ht="37.5" x14ac:dyDescent="0.3">
      <c r="A88" s="17" t="s">
        <v>176</v>
      </c>
      <c r="B88" s="17"/>
      <c r="C88" s="17"/>
      <c r="D88" s="16" t="s">
        <v>113</v>
      </c>
      <c r="E88" s="16" t="s">
        <v>114</v>
      </c>
      <c r="F88" s="15" t="s">
        <v>7</v>
      </c>
      <c r="G88" s="15"/>
      <c r="H88" s="15" t="s">
        <v>8</v>
      </c>
    </row>
    <row r="89" spans="1:8" s="3" customFormat="1" x14ac:dyDescent="0.3">
      <c r="A89" s="3" t="s">
        <v>115</v>
      </c>
      <c r="D89" s="14"/>
      <c r="E89" s="14"/>
      <c r="F89" s="13"/>
      <c r="G89" s="13"/>
      <c r="H89" s="13"/>
    </row>
    <row r="90" spans="1:8" x14ac:dyDescent="0.3">
      <c r="A90" s="1" t="s">
        <v>116</v>
      </c>
      <c r="B90" s="1" t="s">
        <v>117</v>
      </c>
      <c r="C90" s="9"/>
      <c r="D90" s="9">
        <v>7500</v>
      </c>
      <c r="E90" s="9"/>
      <c r="F90" s="10">
        <v>0</v>
      </c>
      <c r="H90" s="7">
        <f>IF(F90=0,0,(D90*F90)+E90)</f>
        <v>0</v>
      </c>
    </row>
    <row r="91" spans="1:8" x14ac:dyDescent="0.3">
      <c r="A91" s="1" t="s">
        <v>118</v>
      </c>
      <c r="B91" s="1" t="s">
        <v>119</v>
      </c>
      <c r="C91" s="9"/>
      <c r="D91" s="9">
        <v>3400</v>
      </c>
      <c r="E91" s="9"/>
      <c r="F91" s="8">
        <v>0</v>
      </c>
      <c r="H91" s="7">
        <f>IF(F91=0,0,(D91*F91)+E91)</f>
        <v>0</v>
      </c>
    </row>
    <row r="92" spans="1:8" x14ac:dyDescent="0.3">
      <c r="A92" s="1" t="s">
        <v>120</v>
      </c>
      <c r="B92" s="1" t="s">
        <v>121</v>
      </c>
      <c r="C92" s="9"/>
      <c r="D92" s="9">
        <v>2000</v>
      </c>
      <c r="E92" s="9"/>
      <c r="F92" s="8">
        <v>0</v>
      </c>
      <c r="H92" s="7">
        <f>IF(F92=0,0,(D92*F92)+E92)</f>
        <v>0</v>
      </c>
    </row>
    <row r="93" spans="1:8" x14ac:dyDescent="0.3">
      <c r="A93" s="3" t="s">
        <v>122</v>
      </c>
      <c r="C93" s="9"/>
      <c r="D93" s="9"/>
      <c r="E93" s="9"/>
      <c r="F93" s="12"/>
      <c r="H93" s="11"/>
    </row>
    <row r="94" spans="1:8" x14ac:dyDescent="0.3">
      <c r="A94" s="1" t="s">
        <v>123</v>
      </c>
      <c r="B94" s="1" t="s">
        <v>117</v>
      </c>
      <c r="C94" s="9"/>
      <c r="D94" s="9">
        <v>7500</v>
      </c>
      <c r="E94" s="9"/>
      <c r="F94" s="10">
        <v>0</v>
      </c>
      <c r="H94" s="7">
        <f>IF(F94=0,0,(D94*F94)+E94)</f>
        <v>0</v>
      </c>
    </row>
    <row r="95" spans="1:8" x14ac:dyDescent="0.3">
      <c r="A95" s="1" t="s">
        <v>124</v>
      </c>
      <c r="B95" s="1" t="s">
        <v>119</v>
      </c>
      <c r="C95" s="9"/>
      <c r="D95" s="9">
        <v>3400</v>
      </c>
      <c r="E95" s="9"/>
      <c r="F95" s="8">
        <v>0</v>
      </c>
      <c r="H95" s="7">
        <f>IF(F95=0,0,(D95*F95)+E95)</f>
        <v>0</v>
      </c>
    </row>
    <row r="96" spans="1:8" x14ac:dyDescent="0.3">
      <c r="A96" s="1" t="s">
        <v>120</v>
      </c>
      <c r="B96" s="1" t="s">
        <v>121</v>
      </c>
      <c r="C96" s="9"/>
      <c r="D96" s="9">
        <v>2000</v>
      </c>
      <c r="E96" s="9"/>
      <c r="F96" s="8">
        <v>0</v>
      </c>
      <c r="H96" s="7">
        <f>IF(F96=0,0,(D96*F96)+E96)</f>
        <v>0</v>
      </c>
    </row>
    <row r="97" spans="1:8" x14ac:dyDescent="0.3">
      <c r="A97" s="3" t="s">
        <v>125</v>
      </c>
      <c r="C97" s="9"/>
      <c r="D97" s="9"/>
      <c r="E97" s="9"/>
      <c r="F97" s="23"/>
      <c r="H97" s="11"/>
    </row>
    <row r="98" spans="1:8" x14ac:dyDescent="0.3">
      <c r="A98" s="1" t="s">
        <v>126</v>
      </c>
      <c r="B98" s="1" t="s">
        <v>178</v>
      </c>
      <c r="C98" s="9"/>
      <c r="D98" s="9">
        <v>8300</v>
      </c>
      <c r="E98" s="9">
        <v>45000</v>
      </c>
      <c r="F98" s="10">
        <v>0</v>
      </c>
      <c r="H98" s="7">
        <f t="shared" ref="H98:H103" si="6">IF(F98=0,0,(D98*F98)+E98)</f>
        <v>0</v>
      </c>
    </row>
    <row r="99" spans="1:8" x14ac:dyDescent="0.3">
      <c r="A99" s="1" t="s">
        <v>127</v>
      </c>
      <c r="B99" s="1" t="s">
        <v>183</v>
      </c>
      <c r="C99" s="9"/>
      <c r="D99" s="9">
        <v>8500</v>
      </c>
      <c r="E99" s="9">
        <v>42900</v>
      </c>
      <c r="F99" s="10">
        <v>0</v>
      </c>
      <c r="H99" s="7">
        <f t="shared" si="6"/>
        <v>0</v>
      </c>
    </row>
    <row r="100" spans="1:8" x14ac:dyDescent="0.3">
      <c r="A100" s="1" t="s">
        <v>128</v>
      </c>
      <c r="B100" s="1" t="s">
        <v>179</v>
      </c>
      <c r="C100" s="9"/>
      <c r="D100" s="9">
        <v>3200</v>
      </c>
      <c r="E100" s="9">
        <v>25600</v>
      </c>
      <c r="F100" s="8">
        <v>0</v>
      </c>
      <c r="H100" s="7">
        <f t="shared" si="6"/>
        <v>0</v>
      </c>
    </row>
    <row r="101" spans="1:8" x14ac:dyDescent="0.3">
      <c r="A101" s="1" t="s">
        <v>129</v>
      </c>
      <c r="B101" s="1" t="s">
        <v>180</v>
      </c>
      <c r="C101" s="9"/>
      <c r="D101" s="9">
        <v>7300</v>
      </c>
      <c r="E101" s="9">
        <v>10100</v>
      </c>
      <c r="F101" s="8">
        <v>0</v>
      </c>
      <c r="H101" s="7">
        <f t="shared" si="6"/>
        <v>0</v>
      </c>
    </row>
    <row r="102" spans="1:8" x14ac:dyDescent="0.3">
      <c r="A102" s="1" t="s">
        <v>130</v>
      </c>
      <c r="B102" s="1" t="s">
        <v>181</v>
      </c>
      <c r="C102" s="9"/>
      <c r="D102" s="9">
        <v>1200</v>
      </c>
      <c r="E102" s="9">
        <v>9600</v>
      </c>
      <c r="F102" s="8">
        <v>0</v>
      </c>
      <c r="H102" s="7">
        <f t="shared" si="6"/>
        <v>0</v>
      </c>
    </row>
    <row r="103" spans="1:8" x14ac:dyDescent="0.3">
      <c r="A103" s="1" t="s">
        <v>131</v>
      </c>
      <c r="B103" s="1" t="s">
        <v>182</v>
      </c>
      <c r="C103" s="9"/>
      <c r="D103" s="9">
        <v>875</v>
      </c>
      <c r="E103" s="9">
        <v>5200</v>
      </c>
      <c r="F103" s="8">
        <v>0</v>
      </c>
      <c r="H103" s="7">
        <f t="shared" si="6"/>
        <v>0</v>
      </c>
    </row>
    <row r="104" spans="1:8" x14ac:dyDescent="0.3">
      <c r="A104" s="3" t="s">
        <v>132</v>
      </c>
      <c r="C104" s="9"/>
      <c r="D104" s="9"/>
      <c r="E104" s="9"/>
      <c r="F104" s="12"/>
      <c r="H104" s="11"/>
    </row>
    <row r="105" spans="1:8" x14ac:dyDescent="0.3">
      <c r="A105" s="1" t="s">
        <v>133</v>
      </c>
      <c r="B105" s="1" t="s">
        <v>134</v>
      </c>
      <c r="C105" s="9">
        <v>0</v>
      </c>
      <c r="D105" s="9"/>
      <c r="E105" s="9"/>
      <c r="F105" s="10">
        <v>0</v>
      </c>
      <c r="H105" s="7">
        <f>C105*F105</f>
        <v>0</v>
      </c>
    </row>
    <row r="106" spans="1:8" x14ac:dyDescent="0.3">
      <c r="A106" s="1" t="s">
        <v>135</v>
      </c>
      <c r="B106" s="1" t="s">
        <v>134</v>
      </c>
      <c r="C106" s="9">
        <v>0</v>
      </c>
      <c r="D106" s="9"/>
      <c r="E106" s="9"/>
      <c r="F106" s="8">
        <v>0</v>
      </c>
      <c r="H106" s="7">
        <f>C106*F106</f>
        <v>0</v>
      </c>
    </row>
    <row r="107" spans="1:8" x14ac:dyDescent="0.3">
      <c r="A107" s="1" t="s">
        <v>136</v>
      </c>
      <c r="B107" s="1" t="s">
        <v>134</v>
      </c>
      <c r="C107" s="9">
        <v>0</v>
      </c>
      <c r="D107" s="9"/>
      <c r="E107" s="9"/>
      <c r="F107" s="8">
        <v>0</v>
      </c>
      <c r="H107" s="7">
        <f>C107*F107</f>
        <v>0</v>
      </c>
    </row>
    <row r="108" spans="1:8" ht="24" customHeight="1" thickBot="1" x14ac:dyDescent="0.35">
      <c r="E108" s="3" t="s">
        <v>137</v>
      </c>
      <c r="G108" s="3"/>
      <c r="H108" s="6">
        <f>SUM(H90:H107)</f>
        <v>0</v>
      </c>
    </row>
    <row r="109" spans="1:8" ht="15" customHeight="1" thickTop="1" x14ac:dyDescent="0.3"/>
    <row r="110" spans="1:8" x14ac:dyDescent="0.3">
      <c r="A110" s="5" t="s">
        <v>177</v>
      </c>
    </row>
    <row r="112" spans="1:8" ht="18" customHeight="1" thickBot="1" x14ac:dyDescent="0.35">
      <c r="D112" s="3" t="s">
        <v>138</v>
      </c>
      <c r="G112" s="3"/>
      <c r="H112" s="4">
        <f>H14+H25+H57+H86+H108</f>
        <v>0</v>
      </c>
    </row>
    <row r="113" spans="4:8" ht="18" customHeight="1" thickTop="1" thickBot="1" x14ac:dyDescent="0.35">
      <c r="D113" s="3" t="s">
        <v>139</v>
      </c>
      <c r="G113" s="3"/>
      <c r="H113" s="2">
        <v>0</v>
      </c>
    </row>
    <row r="114" spans="4:8" ht="18" customHeight="1" thickTop="1" thickBot="1" x14ac:dyDescent="0.35">
      <c r="D114" s="3" t="s">
        <v>140</v>
      </c>
      <c r="G114" s="3"/>
      <c r="H114" s="2">
        <f>SUM(H112:H113)</f>
        <v>0</v>
      </c>
    </row>
    <row r="115" spans="4:8" ht="19.5" thickTop="1" x14ac:dyDescent="0.3"/>
  </sheetData>
  <mergeCells count="6">
    <mergeCell ref="E86:F86"/>
    <mergeCell ref="D25:F25"/>
    <mergeCell ref="D57:F57"/>
    <mergeCell ref="C3:E3"/>
    <mergeCell ref="A1:H1"/>
    <mergeCell ref="E14:F14"/>
  </mergeCells>
  <printOptions horizontalCentered="1"/>
  <pageMargins left="0.25" right="0.25" top="0.5" bottom="0.5" header="0.3" footer="0.3"/>
  <pageSetup scale="67" fitToHeight="4" orientation="portrait" r:id="rId1"/>
  <headerFooter alignWithMargins="0">
    <oddFooter>&amp;R&amp;"Calibri,Italic"Last Updated Feb, 2018</oddFooter>
  </headerFooter>
  <rowBreaks count="1" manualBreakCount="1">
    <brk id="58" max="16383" man="1"/>
  </rowBreaks>
  <ignoredErrors>
    <ignoredError sqref="H12" formula="1"/>
  </ignoredErrors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 Template</vt:lpstr>
      <vt:lpstr>'2026 Template'!Print_Area</vt:lpstr>
      <vt:lpstr>'2026 Template'!Print_Titles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Sirena Fugitt</dc:creator>
  <cp:keywords/>
  <dc:description/>
  <cp:lastModifiedBy>Crawford, Deanna - FS, MT</cp:lastModifiedBy>
  <cp:revision/>
  <dcterms:created xsi:type="dcterms:W3CDTF">2026-03-14T06:27:10Z</dcterms:created>
  <dcterms:modified xsi:type="dcterms:W3CDTF">2026-03-18T14:17:31Z</dcterms:modified>
  <cp:category/>
  <cp:contentStatus/>
</cp:coreProperties>
</file>